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hedule M Checklist" sheetId="1" r:id="rId4"/>
    <sheet state="visible" name="Audit Summary" sheetId="2" r:id="rId5"/>
  </sheets>
  <definedNames/>
  <calcPr/>
  <extLst>
    <ext uri="GoogleSheetsCustomDataVersion2">
      <go:sheetsCustomData xmlns:go="http://customooxmlschemas.google.com/" r:id="rId6" roundtripDataChecksum="pd/LQ23QFa4/83hiO2OFntc8U/AEzkHjiTVkyBptO4U="/>
    </ext>
  </extLst>
</workbook>
</file>

<file path=xl/sharedStrings.xml><?xml version="1.0" encoding="utf-8"?>
<sst xmlns="http://schemas.openxmlformats.org/spreadsheetml/2006/main" count="233" uniqueCount="187">
  <si>
    <t>SCHEDULE M — GMP COMPLIANCE CHECKLIST  |  PRODUCTION</t>
  </si>
  <si>
    <r>
      <rPr>
        <rFont val="Arial"/>
        <i/>
        <color rgb="FFFFCC88"/>
        <sz val="9.0"/>
      </rPr>
      <t xml:space="preserve">Good Manufacturing Practices for Premises &amp; Materials  |  Clauses 6.1, 6.2 &amp; 6.3  |  Drugs &amp; Cosmetics Rules 1945 (as amended 2023)  |  Powered by </t>
    </r>
    <r>
      <rPr>
        <rFont val="Arial"/>
        <i/>
        <color rgb="FF1155CC"/>
        <sz val="9.0"/>
        <u/>
      </rPr>
      <t>schedulem.in</t>
    </r>
  </si>
  <si>
    <t xml:space="preserve">  ▌ MINISTRY OF HEALTH &amp; FAMILY WELFARE, GOVT. OF INDIA  |  CDSCO / State Licensing Authority Compliance Tool</t>
  </si>
  <si>
    <t>Manufacturing Licence No.:</t>
  </si>
  <si>
    <t>Drug(s) / Dosage Form:</t>
  </si>
  <si>
    <t>COMPLIANCE SCORE</t>
  </si>
  <si>
    <t>Firm Name &amp; Address:</t>
  </si>
  <si>
    <t>Audit Date:</t>
  </si>
  <si>
    <t>08-Mar-2026</t>
  </si>
  <si>
    <t>State Licensing Authority:</t>
  </si>
  <si>
    <t>Auditor / Inspector Name:</t>
  </si>
  <si>
    <t>Schedule M Reference:</t>
  </si>
  <si>
    <t>G.S.R. 227(E) dated 28 Mar 2023</t>
  </si>
  <si>
    <t>Document No.:</t>
  </si>
  <si>
    <t>QA-SCH-M-001  Rev.01</t>
  </si>
  <si>
    <t>#</t>
  </si>
  <si>
    <t>Clause
Ref.</t>
  </si>
  <si>
    <t>Checklist Item / Requirement (Schedule M)</t>
  </si>
  <si>
    <t>Guidance Note / Verification Method</t>
  </si>
  <si>
    <t>Compliance
Status</t>
  </si>
  <si>
    <t>Evidence / Reference Record</t>
  </si>
  <si>
    <t>Observations &amp; Findings</t>
  </si>
  <si>
    <t>Corrective Action Required</t>
  </si>
  <si>
    <t>Responsible Person
&amp; Due Date</t>
  </si>
  <si>
    <t xml:space="preserve">  6.1  —  PERSONNEL    [Schedule M, Part I, Clause 6.1 — Drugs &amp; Cosmetics Rules, 1945]</t>
  </si>
  <si>
    <t>6.1.1</t>
  </si>
  <si>
    <t>The Head of Production and Head of Quality Assurance/Quality Control are separate, qualified persons (graduate pharmacist or equivalent) and not subordinate to each other.</t>
  </si>
  <si>
    <t>Check organisation chart, appointment orders, and qualification certificates. Dual responsibility to one person is non-compliance.</t>
  </si>
  <si>
    <t>Not Checked</t>
  </si>
  <si>
    <t>6.1.2</t>
  </si>
  <si>
    <t>Key personnel (Head of QA, Head of Production, Head of QC) possess required qualifications as per Schedule M requirements and their designations are notified to the Licensing Authority.</t>
  </si>
  <si>
    <t>Verify Form 28 / Manufacturing Licence; key personnel list filed with State Drug Authority.</t>
  </si>
  <si>
    <t>6.1.3</t>
  </si>
  <si>
    <t>All production and QC staff have been trained in Good Manufacturing Practices as per Schedule M; training records are maintained and current.</t>
  </si>
  <si>
    <t>Training register with date, topic, trainer sign, and employee sign. GMP induction mandatory before first assignment.</t>
  </si>
  <si>
    <t>6.1.4</t>
  </si>
  <si>
    <t>Effective training programmes covering Schedule M requirements, hygiene, contamination prevention, and product-specific SOPs are in place and assessed for effectiveness.</t>
  </si>
  <si>
    <t>Training SOP; assessment records (test/observation); re-training on SOP revision or deviation.</t>
  </si>
  <si>
    <t>6.1.5</t>
  </si>
  <si>
    <t>Personnel in direct contact with product or primary packaging materials are medically examined before joining and periodically thereafter; health records are maintained confidentially.</t>
  </si>
  <si>
    <t>Annual medical fitness certificate; pre-employment and periodic examination record.</t>
  </si>
  <si>
    <t>6.1.6</t>
  </si>
  <si>
    <t>Persons with infectious or communicable diseases or open skin lesions are not permitted to work in areas where they could adversely affect product quality.</t>
  </si>
  <si>
    <t>Health declaration on each shift; exclusion and return-to-work procedure documented.</t>
  </si>
  <si>
    <t>6.1.7</t>
  </si>
  <si>
    <t>Personnel are instructed and trained to wash hands before entering production areas; hand-washing facilities and sanitisers are provided at entry points.</t>
  </si>
  <si>
    <t>Visible instructions at gowning area; sanitiser dispensers functional; periodic hygiene audits conducted.</t>
  </si>
  <si>
    <t>6.1.8</t>
  </si>
  <si>
    <t>No food, drink, chewing material, smoking, or personal medicines are permitted in production or storage areas; clear prohibitions are posted.</t>
  </si>
  <si>
    <t>Signage present; inspection of lockers/personal items; periodic verification.</t>
  </si>
  <si>
    <t>6.1.9</t>
  </si>
  <si>
    <t>Protective clothing appropriate to the operations performed is available and worn by all personnel including maintenance and contractors in production areas; gowning SOPs are documented.</t>
  </si>
  <si>
    <t>Gowning SOP; garment qualification (cleanability, particle-shedding); periodic gowning audits.</t>
  </si>
  <si>
    <t>6.1.10</t>
  </si>
  <si>
    <t>A written procedure for hygiene, clothing, and personal behaviour in production areas exists, is enforced, and is part of the GMP training curriculum.</t>
  </si>
  <si>
    <t>Hygiene SOP approved by QA; included in induction training and refreshed annually.</t>
  </si>
  <si>
    <t>6.1.11</t>
  </si>
  <si>
    <t>Consultants and contract personnel engaged for GMP activities possess adequate qualifications; their scope of work and qualification evidence are on file.</t>
  </si>
  <si>
    <t>Consultant agreement; qualification proof; scope limitation documented.</t>
  </si>
  <si>
    <t>6.1.12</t>
  </si>
  <si>
    <t>Responsibilities and authorities of all key GMP personnel are documented and current; deputies are designated, trained, and notified.</t>
  </si>
  <si>
    <t>Job descriptions approved within last 12 months; deputisation letters on file.</t>
  </si>
  <si>
    <t xml:space="preserve">  6.2  —  PREMISES    [Schedule M, Part I, Clause 6.2 — Drugs &amp; Cosmetics Rules, 1945]</t>
  </si>
  <si>
    <t>6.2.1</t>
  </si>
  <si>
    <t>The manufacturing site is located, designed, constructed, adapted, and maintained to suit the operations carried out; premises prevent mix-up, contamination, and adverse effect on product quality.</t>
  </si>
  <si>
    <t>Site master file; facility layout drawing; building maintenance plan.</t>
  </si>
  <si>
    <t>6.2.2</t>
  </si>
  <si>
    <t>Premises layout provides logical product flow from receipt of materials through production to dispatch; unidirectional flow of personnel and materials is achieved where possible.</t>
  </si>
  <si>
    <t>Annotated floor plan showing material flow, personnel flow, and waste flow routes.</t>
  </si>
  <si>
    <t>6.2.3</t>
  </si>
  <si>
    <t>Production areas have smooth, impervious, washable surfaces (floors, walls, ceilings) without crevices; coving is provided at floor-wall junctions in classified areas.</t>
  </si>
  <si>
    <t>Visual inspection; building specification records; periodic surface condition audit.</t>
  </si>
  <si>
    <t>6.2.4</t>
  </si>
  <si>
    <t>Separate, adequately sized, well-ventilated changing and washing rooms are available for production staff; toilets are not directly accessible from production areas.</t>
  </si>
  <si>
    <t>Physical inspection; toilet access map; ventilation records.</t>
  </si>
  <si>
    <t>6.2.5</t>
  </si>
  <si>
    <t>Lighting, temperature, humidity, and ventilation are appropriate for the operations conducted and for the comfort of staff; these parameters are controlled and monitored.</t>
  </si>
  <si>
    <t>HVAC qualification; monitoring records; lux meter readings (min 300 lux general, 750 lux critical).</t>
  </si>
  <si>
    <t>6.2.6</t>
  </si>
  <si>
    <t>For sterile/aseptic manufacture, air supply is filtered through HEPA filters; pressure differentials between areas are defined, maintained, and recorded continuously.</t>
  </si>
  <si>
    <t>HEPA filter integrity (DOP/PAO) test records; pressure differential log; alarm set-points defined.</t>
  </si>
  <si>
    <t>6.2.7</t>
  </si>
  <si>
    <t>Dedicated areas are provided for quarantine, sampling, dispensing, weighing, and rejected/returned goods; these areas are clearly identified and access-controlled.</t>
  </si>
  <si>
    <t>Physical segregation confirmed; status labelling present; access log or lock in place.</t>
  </si>
  <si>
    <t>6.2.8</t>
  </si>
  <si>
    <t>Production areas used for the manufacture of biological, hormonal, cytotoxic, or highly sensitising products are separate and dedicated; separate HVAC is provided.</t>
  </si>
  <si>
    <t>Dedication policy; separate air handling unit documentation; product list for each production suite.</t>
  </si>
  <si>
    <t>6.2.9</t>
  </si>
  <si>
    <t>Premises are cleaned and disinfected in accordance with a written programme; cleaning records, materials used, and responsible persons are documented.</t>
  </si>
  <si>
    <t>Cleaning SOP and schedule; cleaning validation/verification data; current cleaning records reviewed.</t>
  </si>
  <si>
    <t>6.2.10</t>
  </si>
  <si>
    <t>Drain sizes, design, and maintenance prevent cross-contamination and do not constitute a source of contamination; drains are trapped and regularly cleaned.</t>
  </si>
  <si>
    <t>Drain layout map; drain cleaning log; check for back-flow risks.</t>
  </si>
  <si>
    <t>6.2.11</t>
  </si>
  <si>
    <t>Adequate and appropriate storage areas are provided for raw materials, packaging materials, intermediates, finished goods, and rejected materials at correct environmental conditions.</t>
  </si>
  <si>
    <t>Temperature/humidity monitoring in warehouses; storage SOP; mapping qualification records.</t>
  </si>
  <si>
    <t>6.2.12</t>
  </si>
  <si>
    <t>Water systems (purified water, WFI if applicable) are qualified, regularly monitored for chemical and microbiological quality, and compliant with IP/USP/BP specification.</t>
  </si>
  <si>
    <t>Water system qualification documents; trend analysis of water test results (last 3 months).</t>
  </si>
  <si>
    <t>6.2.13</t>
  </si>
  <si>
    <t>Laboratory areas are separated from production areas; stability chambers, microbiology labs, and reference standard storage are maintained under appropriate controlled conditions.</t>
  </si>
  <si>
    <t>Physical separation confirmed; lab environmental monitoring records.</t>
  </si>
  <si>
    <t>6.2.14</t>
  </si>
  <si>
    <t>Maintenance workshops are separate from production; engineering parts and lubricants are stored separately and do not enter production areas unsupervised.</t>
  </si>
  <si>
    <t>Workshop layout; list of approved lubricants (food/pharma grade); entry permission system.</t>
  </si>
  <si>
    <t>6.2.15</t>
  </si>
  <si>
    <t>An effective pest control programme is maintained; the facility is protected against insects, birds, and rodents; pest control records and bait station maps are current.</t>
  </si>
  <si>
    <t>Pest control contract; bait station map; monthly inspection reports; entry point sealing evidence.</t>
  </si>
  <si>
    <t xml:space="preserve">  6.3  —  EQUIPMENT    [Schedule M, Part I, Clause 6.3 — Drugs &amp; Cosmetics Rules, 1945]</t>
  </si>
  <si>
    <t>6.3.1</t>
  </si>
  <si>
    <t>Equipment is designed, constructed, installed, and maintained to suit its intended purpose; equipment does not present a hazard to products (materials: non-reactive, non-additive, non-absorptive).</t>
  </si>
  <si>
    <t>Equipment specification (URS); material of construction certificates; equipment qualification summary.</t>
  </si>
  <si>
    <t>6.3.2</t>
  </si>
  <si>
    <t>All production, laboratory, and utility equipment critical to product quality has been qualified (IQ/OQ/PQ); qualification documents are complete, approved by QA, and retained.</t>
  </si>
  <si>
    <t>Qualification master plan; IQ/OQ/PQ protocols and reports for critical equipment reviewed.</t>
  </si>
  <si>
    <t>6.3.3</t>
  </si>
  <si>
    <t>Equipment is cleaned before use and after each batch; cleaning procedures are validated or verified; maximum hold times for dirty and clean equipment are defined.</t>
  </si>
  <si>
    <t>Cleaning validation/verification reports; dirty hold time and clean hold time studies.</t>
  </si>
  <si>
    <t>6.3.4</t>
  </si>
  <si>
    <t>Pipe-work, valves, and fittings used for product or product-contact utilities are clearly labelled with contents, flow direction, and status; no dead-legs are present in water/steam systems.</t>
  </si>
  <si>
    <t>P&amp;ID drawings; physical inspection; dead-leg audit report.</t>
  </si>
  <si>
    <t>6.3.5</t>
  </si>
  <si>
    <t>A preventive maintenance programme is in place for all critical equipment; PM schedule is adhered to (compliance ≥95%); PM records include date, activity, parts replaced, and technician sign.</t>
  </si>
  <si>
    <t>CMMS or PM log; compliance rate calculation for last 6 months; sample PM records reviewed.</t>
  </si>
  <si>
    <t>6.3.6</t>
  </si>
  <si>
    <t>All measuring instruments (balances, thermometers, gauges, timers, pH meters) are calibrated at defined intervals traceable to national standards (NABL-accredited lab preferred); current calibration labels are affixed.</t>
  </si>
  <si>
    <t>Calibration schedule; certificates with NPL/NABL traceability; calibration labels on instruments.</t>
  </si>
  <si>
    <t>6.3.7</t>
  </si>
  <si>
    <t>Out-of-calibration instruments are immediately withdrawn from service, labelled 'OUT OF CALIBRATION', and an impact assessment is performed on products tested/manufactured using the affected instrument.</t>
  </si>
  <si>
    <t>OOC SOP; review last 2 OOC events; impact assessment records available.</t>
  </si>
  <si>
    <t>6.3.8</t>
  </si>
  <si>
    <t>Weighing and measuring equipment of appropriate range and accuracy is available in production areas; accuracy is verified at the start of each working day with certified reference weights.</t>
  </si>
  <si>
    <t>Daily balance check log; reference weight calibration certificates; acceptance criteria defined.</t>
  </si>
  <si>
    <t>6.3.9</t>
  </si>
  <si>
    <t>Lubricants and other maintenance chemicals that contact product or product-contact surfaces are food-grade or pharma-grade; an approved materials list is maintained by QA.</t>
  </si>
  <si>
    <t>Approved lubricants/chemicals list signed by QA; check that materials in use match approved list.</t>
  </si>
  <si>
    <t>6.3.10</t>
  </si>
  <si>
    <t>Defective equipment is tagged 'OUT OF SERVICE' or equivalent, removed from the production area or clearly marked as not to be used, and repaired before requalification and return to service.</t>
  </si>
  <si>
    <t>OOS tagging procedure; maintenance log; requalification protocol after major repair.</t>
  </si>
  <si>
    <t>6.3.11</t>
  </si>
  <si>
    <t>Filters used in manufacturing (including air, liquid, and vent filters) are not fibre-shedding; integrity is tested before and after use where applicable; results are recorded.</t>
  </si>
  <si>
    <t>Filter specification; integrity test records (bubble point/diffusion); rejection criteria defined.</t>
  </si>
  <si>
    <t>6.3.12</t>
  </si>
  <si>
    <t>Product contact parts of equipment are dedicated or thoroughly cleaned and validated between different products; cross-contamination risk is assessed for shared equipment.</t>
  </si>
  <si>
    <t>Shared equipment list; validated cleaning procedure per product-equipment pair; residue limits defined.</t>
  </si>
  <si>
    <t>6.3.13</t>
  </si>
  <si>
    <t>Computerised/automated systems used in manufacturing and QC are validated per GAMP/Schedule M requirements; audit trails are active, complete, and reviewed periodically.</t>
  </si>
  <si>
    <t>CSV master plan; URS/FS/IQ/OQ documentation; audit trail review records.</t>
  </si>
  <si>
    <t>6.3.14</t>
  </si>
  <si>
    <t>Equipment log books / use logs are maintained for major production equipment showing batch manufactured, dates, cleaning, maintenance, and any anomaly; logs are reviewed by production supervisor.</t>
  </si>
  <si>
    <t>Equipment logbook sample review; completeness and timeliness of entries verified.</t>
  </si>
  <si>
    <t>6.3.15</t>
  </si>
  <si>
    <t>Equipment status (CLEANED / IN USE / UNDER MAINTENANCE / OUT OF SERVICE) is displayed clearly on or adjacent to each piece of equipment at all times.</t>
  </si>
  <si>
    <t>Visual inspection of production floor; verify status labels for ≥10 equipment items.</t>
  </si>
  <si>
    <t>Authorised Inspector / Auditor Signature: _____________________________    Date: __________</t>
  </si>
  <si>
    <t>Head QA Signature: _____________________________    Date: __________</t>
  </si>
  <si>
    <t>QA-SCH-M-001  |  Rev: 01  |  Effective: 08-Mar-2026  |  Ref: Schedule M, Drugs &amp; Cosmetics Rules 1945, G.S.R.227(E)/2023  |  © schedulem.in  |  For Regulatory Use Only  |  CONFIDENTIAL</t>
  </si>
  <si>
    <t>SCHEDULE M — AUDIT SUMMARY DASHBOARD</t>
  </si>
  <si>
    <t>Drugs &amp; Cosmetics Rules 1945  |  Schedule M (G.S.R.227(E)/2023)  |  Clauses 6.1–6.3  |  Powered by schedulem.in</t>
  </si>
  <si>
    <t xml:space="preserve">  ▌ Auto-calculated from Schedule M Checklist tab</t>
  </si>
  <si>
    <t>TOTAL ITEMS</t>
  </si>
  <si>
    <t>COMPLIANT</t>
  </si>
  <si>
    <t>NON-COMPLIANT</t>
  </si>
  <si>
    <t>PARTIAL</t>
  </si>
  <si>
    <t>NOT CHECKED</t>
  </si>
  <si>
    <t>items</t>
  </si>
  <si>
    <t>OVERALL SCHEDULE M COMPLIANCE RATE</t>
  </si>
  <si>
    <t>Clause</t>
  </si>
  <si>
    <t>Total Items</t>
  </si>
  <si>
    <t>Compliant</t>
  </si>
  <si>
    <t>Non-Compliant</t>
  </si>
  <si>
    <t>Partial</t>
  </si>
  <si>
    <t>Score %</t>
  </si>
  <si>
    <t>6.1 — Personnel</t>
  </si>
  <si>
    <t>6.2 — Premises</t>
  </si>
  <si>
    <t>6.3 — Equipment</t>
  </si>
  <si>
    <t>STATUS LEGEND</t>
  </si>
  <si>
    <t>✓ Compliant</t>
  </si>
  <si>
    <t>Fully meets Schedule M requirement; supporting records available.</t>
  </si>
  <si>
    <t>✗ Non-Compliant</t>
  </si>
  <si>
    <t>Does not meet requirement; corrective action mandatory before next inspection.</t>
  </si>
  <si>
    <t>~ Partial</t>
  </si>
  <si>
    <t>Partially meets requirement; improvements required within agreed timeframe.</t>
  </si>
  <si>
    <t>N/A</t>
  </si>
  <si>
    <t>Not applicable to this facility, dosage form, or product category.</t>
  </si>
  <si>
    <t>Item not yet reviewed during this inspection cycle.</t>
  </si>
  <si>
    <t>QA-SCH-M-001  Rev 01  |  08-Mar-2026  |  Schedule M — Drugs &amp; Cosmetics Rules 1945  |  © schedulem.in  |  CONFIDENTIAL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</si>
</sst>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%"/>
  </numFmts>
  <fonts count="32">
    <font>
      <sz val="11.0"/>
      <color theme="1"/>
      <name val="Calibri"/>
      <scheme val="minor"/>
    </font>
    <font>
      <sz val="11.0"/>
      <color theme="1"/>
      <name val="Calibri"/>
    </font>
    <font/>
    <font>
      <b/>
      <sz val="20.0"/>
      <color rgb="FFFFFFFF"/>
      <name val="Arial"/>
    </font>
    <font>
      <i/>
      <u/>
      <sz val="9.0"/>
      <color rgb="FFFFCC88"/>
      <name val="Arial"/>
    </font>
    <font>
      <b/>
      <sz val="9.0"/>
      <color rgb="FF1B2A4A"/>
      <name val="Arial"/>
    </font>
    <font>
      <b/>
      <sz val="8.0"/>
      <color rgb="FFFFFFFF"/>
      <name val="Arial"/>
    </font>
    <font>
      <sz val="8.0"/>
      <color rgb="FF1B2A4A"/>
      <name val="Arial"/>
    </font>
    <font>
      <b/>
      <sz val="9.0"/>
      <color rgb="FFFFFFFF"/>
      <name val="Arial"/>
    </font>
    <font>
      <b/>
      <sz val="14.0"/>
      <color rgb="FF1B2A4A"/>
      <name val="Arial"/>
    </font>
    <font>
      <b/>
      <sz val="9.0"/>
      <color rgb="FF138808"/>
      <name val="Arial"/>
    </font>
    <font>
      <b/>
      <sz val="9.0"/>
      <color rgb="FF721C24"/>
      <name val="Arial"/>
    </font>
    <font>
      <b/>
      <sz val="9.0"/>
      <color rgb="FF2E4D8A"/>
      <name val="Arial"/>
    </font>
    <font>
      <sz val="9.0"/>
      <color rgb="FF1B2A4A"/>
      <name val="Arial"/>
    </font>
    <font>
      <i/>
      <sz val="9.0"/>
      <color rgb="FF5A5F6E"/>
      <name val="Arial"/>
    </font>
    <font>
      <sz val="9.0"/>
      <color rgb="FF5A5F6E"/>
      <name val="Arial"/>
    </font>
    <font>
      <sz val="9.0"/>
      <color rgb="FF000000"/>
      <name val="Arial"/>
    </font>
    <font>
      <sz val="8.0"/>
      <color rgb="FFFFFFFF"/>
      <name val="Arial"/>
    </font>
    <font>
      <i/>
      <sz val="8.0"/>
      <color rgb="FFFFCC88"/>
      <name val="Arial"/>
    </font>
    <font>
      <b/>
      <sz val="18.0"/>
      <color rgb="FFFFFFFF"/>
      <name val="Arial"/>
    </font>
    <font>
      <i/>
      <sz val="9.0"/>
      <color rgb="FFFFCC88"/>
      <name val="Arial"/>
    </font>
    <font>
      <b/>
      <sz val="26.0"/>
      <color rgb="FF1B2A4A"/>
      <name val="Arial"/>
    </font>
    <font>
      <b/>
      <sz val="26.0"/>
      <color rgb="FF138808"/>
      <name val="Arial"/>
    </font>
    <font>
      <b/>
      <sz val="26.0"/>
      <color rgb="FF721C24"/>
      <name val="Arial"/>
    </font>
    <font>
      <b/>
      <sz val="26.0"/>
      <color rgb="FF856404"/>
      <name val="Arial"/>
    </font>
    <font>
      <b/>
      <sz val="26.0"/>
      <color rgb="FF5A5F6E"/>
      <name val="Arial"/>
    </font>
    <font>
      <i/>
      <sz val="8.0"/>
      <color rgb="FF5A5F6E"/>
      <name val="Arial"/>
    </font>
    <font>
      <b/>
      <sz val="10.0"/>
      <color rgb="FFFFFFFF"/>
      <name val="Arial"/>
    </font>
    <font>
      <b/>
      <sz val="28.0"/>
      <color rgb="FF1B2A4A"/>
      <name val="Arial"/>
    </font>
    <font>
      <b/>
      <sz val="9.0"/>
      <color rgb="FF3A72C9"/>
      <name val="Arial"/>
    </font>
    <font>
      <b/>
      <sz val="9.0"/>
      <color rgb="FF856404"/>
      <name val="Arial"/>
    </font>
    <font>
      <b/>
      <sz val="9.0"/>
      <color rgb="FF5A5F6E"/>
      <name val="Arial"/>
    </font>
  </fonts>
  <fills count="19">
    <fill>
      <patternFill patternType="none"/>
    </fill>
    <fill>
      <patternFill patternType="lightGray"/>
    </fill>
    <fill>
      <patternFill patternType="solid">
        <fgColor rgb="FF1B2A4A"/>
        <bgColor rgb="FF1B2A4A"/>
      </patternFill>
    </fill>
    <fill>
      <patternFill patternType="solid">
        <fgColor rgb="FFFF9933"/>
        <bgColor rgb="FFFF9933"/>
      </patternFill>
    </fill>
    <fill>
      <patternFill patternType="solid">
        <fgColor rgb="FF2E4D8A"/>
        <bgColor rgb="FF2E4D8A"/>
      </patternFill>
    </fill>
    <fill>
      <patternFill patternType="solid">
        <fgColor rgb="FFEBF3FF"/>
        <bgColor rgb="FFEBF3FF"/>
      </patternFill>
    </fill>
    <fill>
      <patternFill patternType="solid">
        <fgColor rgb="FFD6E4F7"/>
        <bgColor rgb="FFD6E4F7"/>
      </patternFill>
    </fill>
    <fill>
      <patternFill patternType="solid">
        <fgColor rgb="FFD4EDDA"/>
        <bgColor rgb="FFD4EDDA"/>
      </patternFill>
    </fill>
    <fill>
      <patternFill patternType="solid">
        <fgColor rgb="FFF8D7DA"/>
        <bgColor rgb="FFF8D7DA"/>
      </patternFill>
    </fill>
    <fill>
      <patternFill patternType="solid">
        <fgColor rgb="FF3A72C9"/>
        <bgColor rgb="FF3A72C9"/>
      </patternFill>
    </fill>
    <fill>
      <patternFill patternType="solid">
        <fgColor rgb="FFF4F6FA"/>
        <bgColor rgb="FFF4F6FA"/>
      </patternFill>
    </fill>
    <fill>
      <patternFill patternType="solid">
        <fgColor rgb="FFFFFFFF"/>
        <bgColor rgb="FFFFFFFF"/>
      </patternFill>
    </fill>
    <fill>
      <patternFill patternType="solid">
        <fgColor rgb="FF138808"/>
        <bgColor rgb="FF138808"/>
      </patternFill>
    </fill>
    <fill>
      <patternFill patternType="solid">
        <fgColor rgb="FF721C24"/>
        <bgColor rgb="FF721C24"/>
      </patternFill>
    </fill>
    <fill>
      <patternFill patternType="solid">
        <fgColor rgb="FF856404"/>
        <bgColor rgb="FF856404"/>
      </patternFill>
    </fill>
    <fill>
      <patternFill patternType="solid">
        <fgColor rgb="FF5A5F6E"/>
        <bgColor rgb="FF5A5F6E"/>
      </patternFill>
    </fill>
    <fill>
      <patternFill patternType="solid">
        <fgColor rgb="FFFFF3CD"/>
        <bgColor rgb="FFFFF3CD"/>
      </patternFill>
    </fill>
    <fill>
      <patternFill patternType="solid">
        <fgColor rgb="FFEAF0FB"/>
        <bgColor rgb="FFEAF0FB"/>
      </patternFill>
    </fill>
    <fill>
      <patternFill patternType="solid">
        <fgColor rgb="FFD9DCE6"/>
        <bgColor rgb="FFD9DCE6"/>
      </patternFill>
    </fill>
  </fills>
  <borders count="8">
    <border/>
    <border>
      <left/>
      <top/>
      <bottom/>
    </border>
    <border>
      <top/>
      <bottom/>
    </border>
    <border>
      <right/>
      <top/>
      <bottom/>
    </border>
    <border>
      <left style="thin">
        <color rgb="FFB0B8CC"/>
      </left>
      <top style="thin">
        <color rgb="FFB0B8CC"/>
      </top>
      <bottom style="thin">
        <color rgb="FFB0B8CC"/>
      </bottom>
    </border>
    <border>
      <right style="thin">
        <color rgb="FFB0B8CC"/>
      </right>
      <top style="thin">
        <color rgb="FFB0B8CC"/>
      </top>
      <bottom style="thin">
        <color rgb="FFB0B8CC"/>
      </bottom>
    </border>
    <border>
      <left style="thin">
        <color rgb="FFB0B8CC"/>
      </left>
      <right style="thin">
        <color rgb="FFB0B8CC"/>
      </right>
      <top style="thin">
        <color rgb="FFB0B8CC"/>
      </top>
      <bottom style="thin">
        <color rgb="FFB0B8CC"/>
      </bottom>
    </border>
    <border>
      <top style="thin">
        <color rgb="FFB0B8CC"/>
      </top>
      <bottom style="thin">
        <color rgb="FFB0B8CC"/>
      </bottom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1" fillId="2" fontId="3" numFmtId="0" xfId="0" applyAlignment="1" applyBorder="1" applyFont="1">
      <alignment horizontal="center" vertical="center"/>
    </xf>
    <xf borderId="1" fillId="2" fontId="4" numFmtId="0" xfId="0" applyAlignment="1" applyBorder="1" applyFont="1">
      <alignment horizontal="center" readingOrder="0" vertical="center"/>
    </xf>
    <xf borderId="1" fillId="3" fontId="5" numFmtId="0" xfId="0" applyAlignment="1" applyBorder="1" applyFill="1" applyFont="1">
      <alignment horizontal="left" vertical="center"/>
    </xf>
    <xf borderId="4" fillId="4" fontId="6" numFmtId="0" xfId="0" applyAlignment="1" applyBorder="1" applyFill="1" applyFont="1">
      <alignment horizontal="left" vertical="center"/>
    </xf>
    <xf borderId="5" fillId="0" fontId="2" numFmtId="0" xfId="0" applyBorder="1" applyFont="1"/>
    <xf borderId="4" fillId="5" fontId="7" numFmtId="0" xfId="0" applyAlignment="1" applyBorder="1" applyFill="1" applyFont="1">
      <alignment horizontal="left" vertical="center"/>
    </xf>
    <xf borderId="6" fillId="4" fontId="8" numFmtId="0" xfId="0" applyAlignment="1" applyBorder="1" applyFont="1">
      <alignment horizontal="center" shrinkToFit="0" vertical="center" wrapText="1"/>
    </xf>
    <xf borderId="6" fillId="5" fontId="7" numFmtId="0" xfId="0" applyAlignment="1" applyBorder="1" applyFont="1">
      <alignment horizontal="left" vertical="center"/>
    </xf>
    <xf borderId="6" fillId="6" fontId="9" numFmtId="0" xfId="0" applyAlignment="1" applyBorder="1" applyFill="1" applyFont="1">
      <alignment horizontal="center" shrinkToFit="0" vertical="center" wrapText="1"/>
    </xf>
    <xf borderId="6" fillId="7" fontId="10" numFmtId="0" xfId="0" applyAlignment="1" applyBorder="1" applyFill="1" applyFont="1">
      <alignment horizontal="center" shrinkToFit="0" vertical="center" wrapText="1"/>
    </xf>
    <xf borderId="6" fillId="8" fontId="11" numFmtId="0" xfId="0" applyAlignment="1" applyBorder="1" applyFill="1" applyFont="1">
      <alignment horizontal="center" shrinkToFit="0" vertical="center" wrapText="1"/>
    </xf>
    <xf borderId="6" fillId="2" fontId="8" numFmtId="0" xfId="0" applyAlignment="1" applyBorder="1" applyFont="1">
      <alignment horizontal="center" shrinkToFit="0" vertical="center" wrapText="1"/>
    </xf>
    <xf borderId="4" fillId="3" fontId="8" numFmtId="0" xfId="0" applyAlignment="1" applyBorder="1" applyFont="1">
      <alignment horizontal="left" vertical="center"/>
    </xf>
    <xf borderId="7" fillId="0" fontId="2" numFmtId="0" xfId="0" applyBorder="1" applyFont="1"/>
    <xf borderId="6" fillId="9" fontId="8" numFmtId="0" xfId="0" applyAlignment="1" applyBorder="1" applyFill="1" applyFont="1">
      <alignment horizontal="center" shrinkToFit="0" vertical="center" wrapText="1"/>
    </xf>
    <xf borderId="6" fillId="10" fontId="12" numFmtId="0" xfId="0" applyAlignment="1" applyBorder="1" applyFill="1" applyFont="1">
      <alignment horizontal="center" shrinkToFit="0" vertical="center" wrapText="1"/>
    </xf>
    <xf borderId="6" fillId="10" fontId="13" numFmtId="0" xfId="0" applyAlignment="1" applyBorder="1" applyFont="1">
      <alignment horizontal="left" shrinkToFit="0" vertical="center" wrapText="1"/>
    </xf>
    <xf borderId="6" fillId="10" fontId="14" numFmtId="0" xfId="0" applyAlignment="1" applyBorder="1" applyFont="1">
      <alignment horizontal="left" shrinkToFit="0" vertical="center" wrapText="1"/>
    </xf>
    <xf borderId="6" fillId="10" fontId="15" numFmtId="0" xfId="0" applyAlignment="1" applyBorder="1" applyFont="1">
      <alignment horizontal="center" shrinkToFit="0" vertical="center" wrapText="1"/>
    </xf>
    <xf borderId="6" fillId="10" fontId="16" numFmtId="0" xfId="0" applyAlignment="1" applyBorder="1" applyFont="1">
      <alignment horizontal="left" shrinkToFit="0" vertical="center" wrapText="1"/>
    </xf>
    <xf borderId="6" fillId="10" fontId="16" numFmtId="0" xfId="0" applyAlignment="1" applyBorder="1" applyFont="1">
      <alignment horizontal="center" shrinkToFit="0" vertical="center" wrapText="1"/>
    </xf>
    <xf borderId="6" fillId="11" fontId="12" numFmtId="0" xfId="0" applyAlignment="1" applyBorder="1" applyFill="1" applyFont="1">
      <alignment horizontal="center" shrinkToFit="0" vertical="center" wrapText="1"/>
    </xf>
    <xf borderId="6" fillId="11" fontId="13" numFmtId="0" xfId="0" applyAlignment="1" applyBorder="1" applyFont="1">
      <alignment horizontal="left" shrinkToFit="0" vertical="center" wrapText="1"/>
    </xf>
    <xf borderId="6" fillId="11" fontId="14" numFmtId="0" xfId="0" applyAlignment="1" applyBorder="1" applyFont="1">
      <alignment horizontal="left" shrinkToFit="0" vertical="center" wrapText="1"/>
    </xf>
    <xf borderId="6" fillId="11" fontId="15" numFmtId="0" xfId="0" applyAlignment="1" applyBorder="1" applyFont="1">
      <alignment horizontal="center" shrinkToFit="0" vertical="center" wrapText="1"/>
    </xf>
    <xf borderId="6" fillId="11" fontId="16" numFmtId="0" xfId="0" applyAlignment="1" applyBorder="1" applyFont="1">
      <alignment horizontal="left" shrinkToFit="0" vertical="center" wrapText="1"/>
    </xf>
    <xf borderId="6" fillId="11" fontId="16" numFmtId="0" xfId="0" applyAlignment="1" applyBorder="1" applyFont="1">
      <alignment horizontal="center" shrinkToFit="0" vertical="center" wrapText="1"/>
    </xf>
    <xf borderId="4" fillId="12" fontId="8" numFmtId="0" xfId="0" applyAlignment="1" applyBorder="1" applyFill="1" applyFont="1">
      <alignment horizontal="left" vertical="center"/>
    </xf>
    <xf borderId="4" fillId="4" fontId="8" numFmtId="0" xfId="0" applyAlignment="1" applyBorder="1" applyFont="1">
      <alignment horizontal="left" vertical="center"/>
    </xf>
    <xf borderId="4" fillId="2" fontId="17" numFmtId="0" xfId="0" applyAlignment="1" applyBorder="1" applyFont="1">
      <alignment horizontal="left" vertical="center"/>
    </xf>
    <xf borderId="1" fillId="2" fontId="18" numFmtId="0" xfId="0" applyAlignment="1" applyBorder="1" applyFont="1">
      <alignment horizontal="center" vertical="center"/>
    </xf>
    <xf borderId="1" fillId="2" fontId="19" numFmtId="0" xfId="0" applyAlignment="1" applyBorder="1" applyFont="1">
      <alignment horizontal="center" vertical="center"/>
    </xf>
    <xf borderId="1" fillId="2" fontId="20" numFmtId="0" xfId="0" applyAlignment="1" applyBorder="1" applyFont="1">
      <alignment horizontal="center" vertical="center"/>
    </xf>
    <xf borderId="6" fillId="9" fontId="8" numFmtId="0" xfId="0" applyAlignment="1" applyBorder="1" applyFont="1">
      <alignment horizontal="center" vertical="center"/>
    </xf>
    <xf borderId="6" fillId="12" fontId="8" numFmtId="0" xfId="0" applyAlignment="1" applyBorder="1" applyFont="1">
      <alignment horizontal="center" vertical="center"/>
    </xf>
    <xf borderId="6" fillId="13" fontId="8" numFmtId="0" xfId="0" applyAlignment="1" applyBorder="1" applyFill="1" applyFont="1">
      <alignment horizontal="center" vertical="center"/>
    </xf>
    <xf borderId="6" fillId="14" fontId="8" numFmtId="0" xfId="0" applyAlignment="1" applyBorder="1" applyFill="1" applyFont="1">
      <alignment horizontal="center" vertical="center"/>
    </xf>
    <xf borderId="6" fillId="15" fontId="8" numFmtId="0" xfId="0" applyAlignment="1" applyBorder="1" applyFill="1" applyFont="1">
      <alignment horizontal="center" vertical="center"/>
    </xf>
    <xf borderId="6" fillId="6" fontId="21" numFmtId="0" xfId="0" applyAlignment="1" applyBorder="1" applyFont="1">
      <alignment horizontal="center" vertical="center"/>
    </xf>
    <xf borderId="6" fillId="7" fontId="22" numFmtId="0" xfId="0" applyAlignment="1" applyBorder="1" applyFont="1">
      <alignment horizontal="center" vertical="center"/>
    </xf>
    <xf borderId="6" fillId="8" fontId="23" numFmtId="0" xfId="0" applyAlignment="1" applyBorder="1" applyFont="1">
      <alignment horizontal="center" vertical="center"/>
    </xf>
    <xf borderId="6" fillId="16" fontId="24" numFmtId="0" xfId="0" applyAlignment="1" applyBorder="1" applyFill="1" applyFont="1">
      <alignment horizontal="center" vertical="center"/>
    </xf>
    <xf borderId="6" fillId="10" fontId="25" numFmtId="0" xfId="0" applyAlignment="1" applyBorder="1" applyFont="1">
      <alignment horizontal="center" vertical="center"/>
    </xf>
    <xf borderId="6" fillId="6" fontId="26" numFmtId="0" xfId="0" applyAlignment="1" applyBorder="1" applyFont="1">
      <alignment horizontal="center" vertical="top"/>
    </xf>
    <xf borderId="6" fillId="7" fontId="26" numFmtId="0" xfId="0" applyAlignment="1" applyBorder="1" applyFont="1">
      <alignment horizontal="center" vertical="top"/>
    </xf>
    <xf borderId="6" fillId="8" fontId="26" numFmtId="0" xfId="0" applyAlignment="1" applyBorder="1" applyFont="1">
      <alignment horizontal="center" vertical="top"/>
    </xf>
    <xf borderId="6" fillId="16" fontId="26" numFmtId="0" xfId="0" applyAlignment="1" applyBorder="1" applyFont="1">
      <alignment horizontal="center" vertical="top"/>
    </xf>
    <xf borderId="6" fillId="10" fontId="26" numFmtId="0" xfId="0" applyAlignment="1" applyBorder="1" applyFont="1">
      <alignment horizontal="center" vertical="top"/>
    </xf>
    <xf borderId="4" fillId="4" fontId="27" numFmtId="0" xfId="0" applyAlignment="1" applyBorder="1" applyFont="1">
      <alignment horizontal="center" vertical="center"/>
    </xf>
    <xf borderId="4" fillId="6" fontId="28" numFmtId="164" xfId="0" applyAlignment="1" applyBorder="1" applyFont="1" applyNumberFormat="1">
      <alignment horizontal="center" vertical="center"/>
    </xf>
    <xf borderId="6" fillId="2" fontId="8" numFmtId="0" xfId="0" applyAlignment="1" applyBorder="1" applyFont="1">
      <alignment horizontal="center" vertical="center"/>
    </xf>
    <xf borderId="6" fillId="10" fontId="1" numFmtId="0" xfId="0" applyBorder="1" applyFont="1"/>
    <xf borderId="6" fillId="3" fontId="8" numFmtId="0" xfId="0" applyAlignment="1" applyBorder="1" applyFont="1">
      <alignment horizontal="left" vertical="center"/>
    </xf>
    <xf borderId="6" fillId="17" fontId="29" numFmtId="0" xfId="0" applyAlignment="1" applyBorder="1" applyFill="1" applyFont="1">
      <alignment horizontal="center" vertical="center"/>
    </xf>
    <xf borderId="6" fillId="7" fontId="10" numFmtId="0" xfId="0" applyAlignment="1" applyBorder="1" applyFont="1">
      <alignment horizontal="center" vertical="center"/>
    </xf>
    <xf borderId="6" fillId="8" fontId="11" numFmtId="0" xfId="0" applyAlignment="1" applyBorder="1" applyFont="1">
      <alignment horizontal="center" vertical="center"/>
    </xf>
    <xf borderId="6" fillId="16" fontId="30" numFmtId="0" xfId="0" applyAlignment="1" applyBorder="1" applyFont="1">
      <alignment horizontal="center" vertical="center"/>
    </xf>
    <xf borderId="6" fillId="6" fontId="5" numFmtId="9" xfId="0" applyAlignment="1" applyBorder="1" applyFont="1" applyNumberFormat="1">
      <alignment horizontal="center" vertical="center"/>
    </xf>
    <xf borderId="6" fillId="12" fontId="8" numFmtId="0" xfId="0" applyAlignment="1" applyBorder="1" applyFont="1">
      <alignment horizontal="left" vertical="center"/>
    </xf>
    <xf borderId="6" fillId="4" fontId="8" numFmtId="0" xfId="0" applyAlignment="1" applyBorder="1" applyFont="1">
      <alignment horizontal="left" vertical="center"/>
    </xf>
    <xf borderId="4" fillId="2" fontId="8" numFmtId="0" xfId="0" applyAlignment="1" applyBorder="1" applyFont="1">
      <alignment horizontal="center" vertical="center"/>
    </xf>
    <xf borderId="4" fillId="10" fontId="15" numFmtId="0" xfId="0" applyAlignment="1" applyBorder="1" applyFont="1">
      <alignment horizontal="left" vertical="center"/>
    </xf>
    <xf borderId="6" fillId="18" fontId="31" numFmtId="0" xfId="0" applyAlignment="1" applyBorder="1" applyFill="1" applyFont="1">
      <alignment horizontal="center" vertical="center"/>
    </xf>
    <xf borderId="6" fillId="10" fontId="31" numFmtId="0" xfId="0" applyAlignment="1" applyBorder="1" applyFont="1">
      <alignment horizontal="center" vertical="center"/>
    </xf>
  </cellXfs>
  <cellStyles count="1">
    <cellStyle xfId="0" name="Normal" builtinId="0"/>
  </cellStyles>
  <dxfs count="3">
    <dxf>
      <font>
        <b/>
        <sz val="9.0"/>
        <color rgb="FF138808"/>
        <name val="Arial"/>
      </font>
      <fill>
        <patternFill patternType="solid">
          <fgColor rgb="FFD4EDDA"/>
          <bgColor rgb="FFD4EDDA"/>
        </patternFill>
      </fill>
      <border/>
    </dxf>
    <dxf>
      <font>
        <b/>
        <sz val="9.0"/>
        <color rgb="FF721C24"/>
        <name val="Arial"/>
      </font>
      <fill>
        <patternFill patternType="solid">
          <fgColor rgb="FFF8D7DA"/>
          <bgColor rgb="FFF8D7DA"/>
        </patternFill>
      </fill>
      <border/>
    </dxf>
    <dxf>
      <font>
        <b/>
        <sz val="9.0"/>
        <color rgb="FF856404"/>
        <name val="Arial"/>
      </font>
      <fill>
        <patternFill patternType="solid">
          <fgColor rgb="FFFFF3CD"/>
          <bgColor rgb="FFFFF3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4287500" cy="28575000"/>
    <xdr:pic>
      <xdr:nvPicPr>
        <xdr:cNvPr descr="Picture"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4859000" cy="28575000"/>
    <xdr:pic>
      <xdr:nvPicPr>
        <xdr:cNvPr descr="Picture" id="0" name="image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schedulem.in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10.0" topLeftCell="A11" activePane="bottomLeft" state="frozen"/>
      <selection activeCell="B12" sqref="B12" pane="bottomLeft"/>
    </sheetView>
  </sheetViews>
  <sheetFormatPr customHeight="1" defaultColWidth="14.43" defaultRowHeight="15.0"/>
  <cols>
    <col customWidth="1" min="1" max="1" width="5.0"/>
    <col customWidth="1" min="2" max="2" width="13.0"/>
    <col customWidth="1" min="3" max="3" width="54.0"/>
    <col customWidth="1" min="4" max="4" width="26.0"/>
    <col customWidth="1" min="5" max="5" width="16.0"/>
    <col customWidth="1" min="6" max="6" width="18.0"/>
    <col customWidth="1" min="7" max="7" width="26.0"/>
    <col customWidth="1" min="8" max="8" width="24.0"/>
    <col customWidth="1" min="9" max="9" width="20.0"/>
    <col customWidth="1" min="10" max="26" width="8.71"/>
  </cols>
  <sheetData>
    <row r="1" ht="12.0" customHeight="1">
      <c r="A1" s="1"/>
      <c r="B1" s="2"/>
      <c r="C1" s="2"/>
      <c r="D1" s="2"/>
      <c r="E1" s="2"/>
      <c r="F1" s="2"/>
      <c r="G1" s="2"/>
      <c r="H1" s="2"/>
      <c r="I1" s="3"/>
    </row>
    <row r="2" ht="43.5" customHeight="1">
      <c r="A2" s="4" t="s">
        <v>0</v>
      </c>
      <c r="B2" s="2"/>
      <c r="C2" s="2"/>
      <c r="D2" s="2"/>
      <c r="E2" s="2"/>
      <c r="F2" s="2"/>
      <c r="G2" s="2"/>
      <c r="H2" s="2"/>
      <c r="I2" s="3"/>
    </row>
    <row r="3" ht="19.5" customHeight="1">
      <c r="A3" s="5" t="s">
        <v>1</v>
      </c>
      <c r="B3" s="2"/>
      <c r="C3" s="2"/>
      <c r="D3" s="2"/>
      <c r="E3" s="2"/>
      <c r="F3" s="2"/>
      <c r="G3" s="2"/>
      <c r="H3" s="2"/>
      <c r="I3" s="3"/>
    </row>
    <row r="4" ht="19.5" customHeight="1">
      <c r="A4" s="6" t="s">
        <v>2</v>
      </c>
      <c r="B4" s="2"/>
      <c r="C4" s="2"/>
      <c r="D4" s="2"/>
      <c r="E4" s="2"/>
      <c r="F4" s="2"/>
      <c r="G4" s="2"/>
      <c r="H4" s="2"/>
      <c r="I4" s="3"/>
    </row>
    <row r="5" ht="18.0" customHeight="1">
      <c r="A5" s="7" t="s">
        <v>3</v>
      </c>
      <c r="B5" s="8"/>
      <c r="C5" s="9"/>
      <c r="D5" s="8"/>
      <c r="E5" s="7" t="s">
        <v>4</v>
      </c>
      <c r="F5" s="8"/>
      <c r="G5" s="9"/>
      <c r="H5" s="8"/>
      <c r="I5" s="10" t="s">
        <v>5</v>
      </c>
    </row>
    <row r="6" ht="18.0" customHeight="1">
      <c r="A6" s="7" t="s">
        <v>6</v>
      </c>
      <c r="B6" s="8"/>
      <c r="C6" s="9"/>
      <c r="D6" s="8"/>
      <c r="E6" s="7" t="s">
        <v>7</v>
      </c>
      <c r="F6" s="8"/>
      <c r="G6" s="11" t="s">
        <v>8</v>
      </c>
      <c r="I6" s="12" t="str">
        <f>COUNTIF(E11:E55,"✓ Compliant")&amp;" / 42"</f>
        <v>0 / 42</v>
      </c>
    </row>
    <row r="7" ht="18.0" customHeight="1">
      <c r="A7" s="7" t="s">
        <v>9</v>
      </c>
      <c r="B7" s="8"/>
      <c r="C7" s="9"/>
      <c r="D7" s="8"/>
      <c r="E7" s="7" t="s">
        <v>10</v>
      </c>
      <c r="F7" s="8"/>
      <c r="G7" s="9"/>
      <c r="H7" s="8"/>
      <c r="I7" s="13" t="str">
        <f>"✓ "&amp;COUNTIF(E11:E55,"✓ Compliant")</f>
        <v>✓ 0</v>
      </c>
    </row>
    <row r="8" ht="18.0" customHeight="1">
      <c r="A8" s="7" t="s">
        <v>11</v>
      </c>
      <c r="B8" s="8"/>
      <c r="C8" s="9" t="s">
        <v>12</v>
      </c>
      <c r="D8" s="8"/>
      <c r="E8" s="7" t="s">
        <v>13</v>
      </c>
      <c r="F8" s="8"/>
      <c r="G8" s="11" t="s">
        <v>14</v>
      </c>
      <c r="I8" s="14" t="str">
        <f>"✗ "&amp;COUNTIF(E11:E55,"✗ Non-Compliant")</f>
        <v>✗ 0</v>
      </c>
    </row>
    <row r="9" ht="9.75" customHeight="1">
      <c r="A9" s="1"/>
      <c r="B9" s="2"/>
      <c r="C9" s="2"/>
      <c r="D9" s="2"/>
      <c r="E9" s="2"/>
      <c r="F9" s="2"/>
      <c r="G9" s="2"/>
      <c r="H9" s="2"/>
      <c r="I9" s="3"/>
    </row>
    <row r="10" ht="31.5" customHeight="1">
      <c r="A10" s="15" t="s">
        <v>15</v>
      </c>
      <c r="B10" s="15" t="s">
        <v>16</v>
      </c>
      <c r="C10" s="15" t="s">
        <v>17</v>
      </c>
      <c r="D10" s="15" t="s">
        <v>18</v>
      </c>
      <c r="E10" s="15" t="s">
        <v>19</v>
      </c>
      <c r="F10" s="15" t="s">
        <v>20</v>
      </c>
      <c r="G10" s="15" t="s">
        <v>21</v>
      </c>
      <c r="H10" s="15" t="s">
        <v>22</v>
      </c>
      <c r="I10" s="15" t="s">
        <v>23</v>
      </c>
    </row>
    <row r="11" ht="15.75" customHeight="1">
      <c r="A11" s="16" t="s">
        <v>24</v>
      </c>
      <c r="B11" s="17"/>
      <c r="C11" s="17"/>
      <c r="D11" s="17"/>
      <c r="E11" s="17"/>
      <c r="F11" s="17"/>
      <c r="G11" s="17"/>
      <c r="H11" s="17"/>
      <c r="I11" s="8"/>
    </row>
    <row r="12" ht="42.0" customHeight="1">
      <c r="A12" s="18">
        <v>1.0</v>
      </c>
      <c r="B12" s="19" t="s">
        <v>25</v>
      </c>
      <c r="C12" s="20" t="s">
        <v>26</v>
      </c>
      <c r="D12" s="21" t="s">
        <v>27</v>
      </c>
      <c r="E12" s="22" t="s">
        <v>28</v>
      </c>
      <c r="F12" s="23"/>
      <c r="G12" s="23"/>
      <c r="H12" s="23"/>
      <c r="I12" s="24"/>
    </row>
    <row r="13" ht="42.0" customHeight="1">
      <c r="A13" s="18">
        <v>2.0</v>
      </c>
      <c r="B13" s="25" t="s">
        <v>29</v>
      </c>
      <c r="C13" s="26" t="s">
        <v>30</v>
      </c>
      <c r="D13" s="27" t="s">
        <v>31</v>
      </c>
      <c r="E13" s="28" t="s">
        <v>28</v>
      </c>
      <c r="F13" s="29"/>
      <c r="G13" s="29"/>
      <c r="H13" s="29"/>
      <c r="I13" s="30"/>
    </row>
    <row r="14" ht="42.0" customHeight="1">
      <c r="A14" s="18">
        <v>3.0</v>
      </c>
      <c r="B14" s="19" t="s">
        <v>32</v>
      </c>
      <c r="C14" s="20" t="s">
        <v>33</v>
      </c>
      <c r="D14" s="21" t="s">
        <v>34</v>
      </c>
      <c r="E14" s="22" t="s">
        <v>28</v>
      </c>
      <c r="F14" s="23"/>
      <c r="G14" s="23"/>
      <c r="H14" s="23"/>
      <c r="I14" s="24"/>
    </row>
    <row r="15" ht="42.0" customHeight="1">
      <c r="A15" s="18">
        <v>4.0</v>
      </c>
      <c r="B15" s="25" t="s">
        <v>35</v>
      </c>
      <c r="C15" s="26" t="s">
        <v>36</v>
      </c>
      <c r="D15" s="27" t="s">
        <v>37</v>
      </c>
      <c r="E15" s="28" t="s">
        <v>28</v>
      </c>
      <c r="F15" s="29"/>
      <c r="G15" s="29"/>
      <c r="H15" s="29"/>
      <c r="I15" s="30"/>
    </row>
    <row r="16" ht="42.0" customHeight="1">
      <c r="A16" s="18">
        <v>5.0</v>
      </c>
      <c r="B16" s="19" t="s">
        <v>38</v>
      </c>
      <c r="C16" s="20" t="s">
        <v>39</v>
      </c>
      <c r="D16" s="21" t="s">
        <v>40</v>
      </c>
      <c r="E16" s="22" t="s">
        <v>28</v>
      </c>
      <c r="F16" s="23"/>
      <c r="G16" s="23"/>
      <c r="H16" s="23"/>
      <c r="I16" s="24"/>
    </row>
    <row r="17" ht="42.0" customHeight="1">
      <c r="A17" s="18">
        <v>6.0</v>
      </c>
      <c r="B17" s="25" t="s">
        <v>41</v>
      </c>
      <c r="C17" s="26" t="s">
        <v>42</v>
      </c>
      <c r="D17" s="27" t="s">
        <v>43</v>
      </c>
      <c r="E17" s="28" t="s">
        <v>28</v>
      </c>
      <c r="F17" s="29"/>
      <c r="G17" s="29"/>
      <c r="H17" s="29"/>
      <c r="I17" s="30"/>
    </row>
    <row r="18" ht="42.0" customHeight="1">
      <c r="A18" s="18">
        <v>7.0</v>
      </c>
      <c r="B18" s="19" t="s">
        <v>44</v>
      </c>
      <c r="C18" s="20" t="s">
        <v>45</v>
      </c>
      <c r="D18" s="21" t="s">
        <v>46</v>
      </c>
      <c r="E18" s="22" t="s">
        <v>28</v>
      </c>
      <c r="F18" s="23"/>
      <c r="G18" s="23"/>
      <c r="H18" s="23"/>
      <c r="I18" s="24"/>
    </row>
    <row r="19" ht="42.0" customHeight="1">
      <c r="A19" s="18">
        <v>8.0</v>
      </c>
      <c r="B19" s="25" t="s">
        <v>47</v>
      </c>
      <c r="C19" s="26" t="s">
        <v>48</v>
      </c>
      <c r="D19" s="27" t="s">
        <v>49</v>
      </c>
      <c r="E19" s="28" t="s">
        <v>28</v>
      </c>
      <c r="F19" s="29"/>
      <c r="G19" s="29"/>
      <c r="H19" s="29"/>
      <c r="I19" s="30"/>
    </row>
    <row r="20" ht="42.0" customHeight="1">
      <c r="A20" s="18">
        <v>9.0</v>
      </c>
      <c r="B20" s="19" t="s">
        <v>50</v>
      </c>
      <c r="C20" s="20" t="s">
        <v>51</v>
      </c>
      <c r="D20" s="21" t="s">
        <v>52</v>
      </c>
      <c r="E20" s="22" t="s">
        <v>28</v>
      </c>
      <c r="F20" s="23"/>
      <c r="G20" s="23"/>
      <c r="H20" s="23"/>
      <c r="I20" s="24"/>
    </row>
    <row r="21" ht="42.0" customHeight="1">
      <c r="A21" s="18">
        <v>10.0</v>
      </c>
      <c r="B21" s="25" t="s">
        <v>53</v>
      </c>
      <c r="C21" s="26" t="s">
        <v>54</v>
      </c>
      <c r="D21" s="27" t="s">
        <v>55</v>
      </c>
      <c r="E21" s="28" t="s">
        <v>28</v>
      </c>
      <c r="F21" s="29"/>
      <c r="G21" s="29"/>
      <c r="H21" s="29"/>
      <c r="I21" s="30"/>
    </row>
    <row r="22" ht="42.0" customHeight="1">
      <c r="A22" s="18">
        <v>11.0</v>
      </c>
      <c r="B22" s="19" t="s">
        <v>56</v>
      </c>
      <c r="C22" s="20" t="s">
        <v>57</v>
      </c>
      <c r="D22" s="21" t="s">
        <v>58</v>
      </c>
      <c r="E22" s="22" t="s">
        <v>28</v>
      </c>
      <c r="F22" s="23"/>
      <c r="G22" s="23"/>
      <c r="H22" s="23"/>
      <c r="I22" s="24"/>
    </row>
    <row r="23" ht="42.0" customHeight="1">
      <c r="A23" s="18">
        <v>12.0</v>
      </c>
      <c r="B23" s="25" t="s">
        <v>59</v>
      </c>
      <c r="C23" s="26" t="s">
        <v>60</v>
      </c>
      <c r="D23" s="27" t="s">
        <v>61</v>
      </c>
      <c r="E23" s="28" t="s">
        <v>28</v>
      </c>
      <c r="F23" s="29"/>
      <c r="G23" s="29"/>
      <c r="H23" s="29"/>
      <c r="I23" s="30"/>
    </row>
    <row r="24" ht="15.75" customHeight="1">
      <c r="A24" s="31" t="s">
        <v>62</v>
      </c>
      <c r="B24" s="17"/>
      <c r="C24" s="17"/>
      <c r="D24" s="17"/>
      <c r="E24" s="17"/>
      <c r="F24" s="17"/>
      <c r="G24" s="17"/>
      <c r="H24" s="17"/>
      <c r="I24" s="8"/>
    </row>
    <row r="25" ht="42.0" customHeight="1">
      <c r="A25" s="18">
        <v>13.0</v>
      </c>
      <c r="B25" s="19" t="s">
        <v>63</v>
      </c>
      <c r="C25" s="20" t="s">
        <v>64</v>
      </c>
      <c r="D25" s="21" t="s">
        <v>65</v>
      </c>
      <c r="E25" s="22" t="s">
        <v>28</v>
      </c>
      <c r="F25" s="23"/>
      <c r="G25" s="23"/>
      <c r="H25" s="23"/>
      <c r="I25" s="24"/>
    </row>
    <row r="26" ht="42.0" customHeight="1">
      <c r="A26" s="18">
        <v>14.0</v>
      </c>
      <c r="B26" s="25" t="s">
        <v>66</v>
      </c>
      <c r="C26" s="26" t="s">
        <v>67</v>
      </c>
      <c r="D26" s="27" t="s">
        <v>68</v>
      </c>
      <c r="E26" s="28" t="s">
        <v>28</v>
      </c>
      <c r="F26" s="29"/>
      <c r="G26" s="29"/>
      <c r="H26" s="29"/>
      <c r="I26" s="30"/>
    </row>
    <row r="27" ht="42.0" customHeight="1">
      <c r="A27" s="18">
        <v>15.0</v>
      </c>
      <c r="B27" s="19" t="s">
        <v>69</v>
      </c>
      <c r="C27" s="20" t="s">
        <v>70</v>
      </c>
      <c r="D27" s="21" t="s">
        <v>71</v>
      </c>
      <c r="E27" s="22" t="s">
        <v>28</v>
      </c>
      <c r="F27" s="23"/>
      <c r="G27" s="23"/>
      <c r="H27" s="23"/>
      <c r="I27" s="24"/>
    </row>
    <row r="28" ht="42.0" customHeight="1">
      <c r="A28" s="18">
        <v>16.0</v>
      </c>
      <c r="B28" s="25" t="s">
        <v>72</v>
      </c>
      <c r="C28" s="26" t="s">
        <v>73</v>
      </c>
      <c r="D28" s="27" t="s">
        <v>74</v>
      </c>
      <c r="E28" s="28" t="s">
        <v>28</v>
      </c>
      <c r="F28" s="29"/>
      <c r="G28" s="29"/>
      <c r="H28" s="29"/>
      <c r="I28" s="30"/>
    </row>
    <row r="29" ht="42.0" customHeight="1">
      <c r="A29" s="18">
        <v>17.0</v>
      </c>
      <c r="B29" s="19" t="s">
        <v>75</v>
      </c>
      <c r="C29" s="20" t="s">
        <v>76</v>
      </c>
      <c r="D29" s="21" t="s">
        <v>77</v>
      </c>
      <c r="E29" s="22" t="s">
        <v>28</v>
      </c>
      <c r="F29" s="23"/>
      <c r="G29" s="23"/>
      <c r="H29" s="23"/>
      <c r="I29" s="24"/>
    </row>
    <row r="30" ht="42.0" customHeight="1">
      <c r="A30" s="18">
        <v>18.0</v>
      </c>
      <c r="B30" s="25" t="s">
        <v>78</v>
      </c>
      <c r="C30" s="26" t="s">
        <v>79</v>
      </c>
      <c r="D30" s="27" t="s">
        <v>80</v>
      </c>
      <c r="E30" s="28" t="s">
        <v>28</v>
      </c>
      <c r="F30" s="29"/>
      <c r="G30" s="29"/>
      <c r="H30" s="29"/>
      <c r="I30" s="30"/>
    </row>
    <row r="31" ht="42.0" customHeight="1">
      <c r="A31" s="18">
        <v>19.0</v>
      </c>
      <c r="B31" s="19" t="s">
        <v>81</v>
      </c>
      <c r="C31" s="20" t="s">
        <v>82</v>
      </c>
      <c r="D31" s="21" t="s">
        <v>83</v>
      </c>
      <c r="E31" s="22" t="s">
        <v>28</v>
      </c>
      <c r="F31" s="23"/>
      <c r="G31" s="23"/>
      <c r="H31" s="23"/>
      <c r="I31" s="24"/>
    </row>
    <row r="32" ht="42.0" customHeight="1">
      <c r="A32" s="18">
        <v>20.0</v>
      </c>
      <c r="B32" s="25" t="s">
        <v>84</v>
      </c>
      <c r="C32" s="26" t="s">
        <v>85</v>
      </c>
      <c r="D32" s="27" t="s">
        <v>86</v>
      </c>
      <c r="E32" s="28" t="s">
        <v>28</v>
      </c>
      <c r="F32" s="29"/>
      <c r="G32" s="29"/>
      <c r="H32" s="29"/>
      <c r="I32" s="30"/>
    </row>
    <row r="33" ht="42.0" customHeight="1">
      <c r="A33" s="18">
        <v>21.0</v>
      </c>
      <c r="B33" s="19" t="s">
        <v>87</v>
      </c>
      <c r="C33" s="20" t="s">
        <v>88</v>
      </c>
      <c r="D33" s="21" t="s">
        <v>89</v>
      </c>
      <c r="E33" s="22" t="s">
        <v>28</v>
      </c>
      <c r="F33" s="23"/>
      <c r="G33" s="23"/>
      <c r="H33" s="23"/>
      <c r="I33" s="24"/>
    </row>
    <row r="34" ht="42.0" customHeight="1">
      <c r="A34" s="18">
        <v>22.0</v>
      </c>
      <c r="B34" s="25" t="s">
        <v>90</v>
      </c>
      <c r="C34" s="26" t="s">
        <v>91</v>
      </c>
      <c r="D34" s="27" t="s">
        <v>92</v>
      </c>
      <c r="E34" s="28" t="s">
        <v>28</v>
      </c>
      <c r="F34" s="29"/>
      <c r="G34" s="29"/>
      <c r="H34" s="29"/>
      <c r="I34" s="30"/>
    </row>
    <row r="35" ht="42.0" customHeight="1">
      <c r="A35" s="18">
        <v>23.0</v>
      </c>
      <c r="B35" s="19" t="s">
        <v>93</v>
      </c>
      <c r="C35" s="20" t="s">
        <v>94</v>
      </c>
      <c r="D35" s="21" t="s">
        <v>95</v>
      </c>
      <c r="E35" s="22" t="s">
        <v>28</v>
      </c>
      <c r="F35" s="23"/>
      <c r="G35" s="23"/>
      <c r="H35" s="23"/>
      <c r="I35" s="24"/>
    </row>
    <row r="36" ht="42.0" customHeight="1">
      <c r="A36" s="18">
        <v>24.0</v>
      </c>
      <c r="B36" s="25" t="s">
        <v>96</v>
      </c>
      <c r="C36" s="26" t="s">
        <v>97</v>
      </c>
      <c r="D36" s="27" t="s">
        <v>98</v>
      </c>
      <c r="E36" s="28" t="s">
        <v>28</v>
      </c>
      <c r="F36" s="29"/>
      <c r="G36" s="29"/>
      <c r="H36" s="29"/>
      <c r="I36" s="30"/>
    </row>
    <row r="37" ht="42.0" customHeight="1">
      <c r="A37" s="18">
        <v>25.0</v>
      </c>
      <c r="B37" s="19" t="s">
        <v>99</v>
      </c>
      <c r="C37" s="20" t="s">
        <v>100</v>
      </c>
      <c r="D37" s="21" t="s">
        <v>101</v>
      </c>
      <c r="E37" s="22" t="s">
        <v>28</v>
      </c>
      <c r="F37" s="23"/>
      <c r="G37" s="23"/>
      <c r="H37" s="23"/>
      <c r="I37" s="24"/>
    </row>
    <row r="38" ht="42.0" customHeight="1">
      <c r="A38" s="18">
        <v>26.0</v>
      </c>
      <c r="B38" s="25" t="s">
        <v>102</v>
      </c>
      <c r="C38" s="26" t="s">
        <v>103</v>
      </c>
      <c r="D38" s="27" t="s">
        <v>104</v>
      </c>
      <c r="E38" s="28" t="s">
        <v>28</v>
      </c>
      <c r="F38" s="29"/>
      <c r="G38" s="29"/>
      <c r="H38" s="29"/>
      <c r="I38" s="30"/>
    </row>
    <row r="39" ht="42.0" customHeight="1">
      <c r="A39" s="18">
        <v>27.0</v>
      </c>
      <c r="B39" s="19" t="s">
        <v>105</v>
      </c>
      <c r="C39" s="20" t="s">
        <v>106</v>
      </c>
      <c r="D39" s="21" t="s">
        <v>107</v>
      </c>
      <c r="E39" s="22" t="s">
        <v>28</v>
      </c>
      <c r="F39" s="23"/>
      <c r="G39" s="23"/>
      <c r="H39" s="23"/>
      <c r="I39" s="24"/>
    </row>
    <row r="40" ht="15.75" customHeight="1">
      <c r="A40" s="32" t="s">
        <v>108</v>
      </c>
      <c r="B40" s="17"/>
      <c r="C40" s="17"/>
      <c r="D40" s="17"/>
      <c r="E40" s="17"/>
      <c r="F40" s="17"/>
      <c r="G40" s="17"/>
      <c r="H40" s="17"/>
      <c r="I40" s="8"/>
    </row>
    <row r="41" ht="42.0" customHeight="1">
      <c r="A41" s="18">
        <v>28.0</v>
      </c>
      <c r="B41" s="25" t="s">
        <v>109</v>
      </c>
      <c r="C41" s="26" t="s">
        <v>110</v>
      </c>
      <c r="D41" s="27" t="s">
        <v>111</v>
      </c>
      <c r="E41" s="28" t="s">
        <v>28</v>
      </c>
      <c r="F41" s="29"/>
      <c r="G41" s="29"/>
      <c r="H41" s="29"/>
      <c r="I41" s="30"/>
    </row>
    <row r="42" ht="42.0" customHeight="1">
      <c r="A42" s="18">
        <v>29.0</v>
      </c>
      <c r="B42" s="19" t="s">
        <v>112</v>
      </c>
      <c r="C42" s="20" t="s">
        <v>113</v>
      </c>
      <c r="D42" s="21" t="s">
        <v>114</v>
      </c>
      <c r="E42" s="22" t="s">
        <v>28</v>
      </c>
      <c r="F42" s="23"/>
      <c r="G42" s="23"/>
      <c r="H42" s="23"/>
      <c r="I42" s="24"/>
    </row>
    <row r="43" ht="42.0" customHeight="1">
      <c r="A43" s="18">
        <v>30.0</v>
      </c>
      <c r="B43" s="25" t="s">
        <v>115</v>
      </c>
      <c r="C43" s="26" t="s">
        <v>116</v>
      </c>
      <c r="D43" s="27" t="s">
        <v>117</v>
      </c>
      <c r="E43" s="28" t="s">
        <v>28</v>
      </c>
      <c r="F43" s="29"/>
      <c r="G43" s="29"/>
      <c r="H43" s="29"/>
      <c r="I43" s="30"/>
    </row>
    <row r="44" ht="42.0" customHeight="1">
      <c r="A44" s="18">
        <v>31.0</v>
      </c>
      <c r="B44" s="19" t="s">
        <v>118</v>
      </c>
      <c r="C44" s="20" t="s">
        <v>119</v>
      </c>
      <c r="D44" s="21" t="s">
        <v>120</v>
      </c>
      <c r="E44" s="22" t="s">
        <v>28</v>
      </c>
      <c r="F44" s="23"/>
      <c r="G44" s="23"/>
      <c r="H44" s="23"/>
      <c r="I44" s="24"/>
    </row>
    <row r="45" ht="42.0" customHeight="1">
      <c r="A45" s="18">
        <v>32.0</v>
      </c>
      <c r="B45" s="25" t="s">
        <v>121</v>
      </c>
      <c r="C45" s="26" t="s">
        <v>122</v>
      </c>
      <c r="D45" s="27" t="s">
        <v>123</v>
      </c>
      <c r="E45" s="28" t="s">
        <v>28</v>
      </c>
      <c r="F45" s="29"/>
      <c r="G45" s="29"/>
      <c r="H45" s="29"/>
      <c r="I45" s="30"/>
    </row>
    <row r="46" ht="42.0" customHeight="1">
      <c r="A46" s="18">
        <v>33.0</v>
      </c>
      <c r="B46" s="19" t="s">
        <v>124</v>
      </c>
      <c r="C46" s="20" t="s">
        <v>125</v>
      </c>
      <c r="D46" s="21" t="s">
        <v>126</v>
      </c>
      <c r="E46" s="22" t="s">
        <v>28</v>
      </c>
      <c r="F46" s="23"/>
      <c r="G46" s="23"/>
      <c r="H46" s="23"/>
      <c r="I46" s="24"/>
    </row>
    <row r="47" ht="42.0" customHeight="1">
      <c r="A47" s="18">
        <v>34.0</v>
      </c>
      <c r="B47" s="25" t="s">
        <v>127</v>
      </c>
      <c r="C47" s="26" t="s">
        <v>128</v>
      </c>
      <c r="D47" s="27" t="s">
        <v>129</v>
      </c>
      <c r="E47" s="28" t="s">
        <v>28</v>
      </c>
      <c r="F47" s="29"/>
      <c r="G47" s="29"/>
      <c r="H47" s="29"/>
      <c r="I47" s="30"/>
    </row>
    <row r="48" ht="42.0" customHeight="1">
      <c r="A48" s="18">
        <v>35.0</v>
      </c>
      <c r="B48" s="19" t="s">
        <v>130</v>
      </c>
      <c r="C48" s="20" t="s">
        <v>131</v>
      </c>
      <c r="D48" s="21" t="s">
        <v>132</v>
      </c>
      <c r="E48" s="22" t="s">
        <v>28</v>
      </c>
      <c r="F48" s="23"/>
      <c r="G48" s="23"/>
      <c r="H48" s="23"/>
      <c r="I48" s="24"/>
    </row>
    <row r="49" ht="42.0" customHeight="1">
      <c r="A49" s="18">
        <v>36.0</v>
      </c>
      <c r="B49" s="25" t="s">
        <v>133</v>
      </c>
      <c r="C49" s="26" t="s">
        <v>134</v>
      </c>
      <c r="D49" s="27" t="s">
        <v>135</v>
      </c>
      <c r="E49" s="28" t="s">
        <v>28</v>
      </c>
      <c r="F49" s="29"/>
      <c r="G49" s="29"/>
      <c r="H49" s="29"/>
      <c r="I49" s="30"/>
    </row>
    <row r="50" ht="42.0" customHeight="1">
      <c r="A50" s="18">
        <v>37.0</v>
      </c>
      <c r="B50" s="19" t="s">
        <v>136</v>
      </c>
      <c r="C50" s="20" t="s">
        <v>137</v>
      </c>
      <c r="D50" s="21" t="s">
        <v>138</v>
      </c>
      <c r="E50" s="22" t="s">
        <v>28</v>
      </c>
      <c r="F50" s="23"/>
      <c r="G50" s="23"/>
      <c r="H50" s="23"/>
      <c r="I50" s="24"/>
    </row>
    <row r="51" ht="42.0" customHeight="1">
      <c r="A51" s="18">
        <v>38.0</v>
      </c>
      <c r="B51" s="25" t="s">
        <v>139</v>
      </c>
      <c r="C51" s="26" t="s">
        <v>140</v>
      </c>
      <c r="D51" s="27" t="s">
        <v>141</v>
      </c>
      <c r="E51" s="28" t="s">
        <v>28</v>
      </c>
      <c r="F51" s="29"/>
      <c r="G51" s="29"/>
      <c r="H51" s="29"/>
      <c r="I51" s="30"/>
    </row>
    <row r="52" ht="42.0" customHeight="1">
      <c r="A52" s="18">
        <v>39.0</v>
      </c>
      <c r="B52" s="19" t="s">
        <v>142</v>
      </c>
      <c r="C52" s="20" t="s">
        <v>143</v>
      </c>
      <c r="D52" s="21" t="s">
        <v>144</v>
      </c>
      <c r="E52" s="22" t="s">
        <v>28</v>
      </c>
      <c r="F52" s="23"/>
      <c r="G52" s="23"/>
      <c r="H52" s="23"/>
      <c r="I52" s="24"/>
    </row>
    <row r="53" ht="42.0" customHeight="1">
      <c r="A53" s="18">
        <v>40.0</v>
      </c>
      <c r="B53" s="25" t="s">
        <v>145</v>
      </c>
      <c r="C53" s="26" t="s">
        <v>146</v>
      </c>
      <c r="D53" s="27" t="s">
        <v>147</v>
      </c>
      <c r="E53" s="28" t="s">
        <v>28</v>
      </c>
      <c r="F53" s="29"/>
      <c r="G53" s="29"/>
      <c r="H53" s="29"/>
      <c r="I53" s="30"/>
    </row>
    <row r="54" ht="42.0" customHeight="1">
      <c r="A54" s="18">
        <v>41.0</v>
      </c>
      <c r="B54" s="19" t="s">
        <v>148</v>
      </c>
      <c r="C54" s="20" t="s">
        <v>149</v>
      </c>
      <c r="D54" s="21" t="s">
        <v>150</v>
      </c>
      <c r="E54" s="22" t="s">
        <v>28</v>
      </c>
      <c r="F54" s="23"/>
      <c r="G54" s="23"/>
      <c r="H54" s="23"/>
      <c r="I54" s="24"/>
    </row>
    <row r="55" ht="42.0" customHeight="1">
      <c r="A55" s="18">
        <v>42.0</v>
      </c>
      <c r="B55" s="25" t="s">
        <v>151</v>
      </c>
      <c r="C55" s="26" t="s">
        <v>152</v>
      </c>
      <c r="D55" s="27" t="s">
        <v>153</v>
      </c>
      <c r="E55" s="28" t="s">
        <v>28</v>
      </c>
      <c r="F55" s="29"/>
      <c r="G55" s="29"/>
      <c r="H55" s="29"/>
      <c r="I55" s="30"/>
    </row>
    <row r="56" ht="19.5" customHeight="1">
      <c r="A56" s="33" t="s">
        <v>154</v>
      </c>
      <c r="B56" s="17"/>
      <c r="C56" s="17"/>
      <c r="D56" s="17"/>
      <c r="E56" s="8"/>
      <c r="F56" s="33" t="s">
        <v>155</v>
      </c>
      <c r="G56" s="17"/>
      <c r="H56" s="17"/>
      <c r="I56" s="8"/>
    </row>
    <row r="57" ht="15.75" customHeight="1">
      <c r="A57" s="34" t="s">
        <v>156</v>
      </c>
      <c r="B57" s="2"/>
      <c r="C57" s="2"/>
      <c r="D57" s="2"/>
      <c r="E57" s="2"/>
      <c r="F57" s="2"/>
      <c r="G57" s="2"/>
      <c r="H57" s="2"/>
      <c r="I57" s="3"/>
    </row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5">
    <mergeCell ref="A1:I1"/>
    <mergeCell ref="A2:I2"/>
    <mergeCell ref="A3:I3"/>
    <mergeCell ref="A4:I4"/>
    <mergeCell ref="C5:D5"/>
    <mergeCell ref="E5:F5"/>
    <mergeCell ref="G5:H5"/>
    <mergeCell ref="A5:B5"/>
    <mergeCell ref="A6:B6"/>
    <mergeCell ref="C6:D6"/>
    <mergeCell ref="E6:F6"/>
    <mergeCell ref="C7:D7"/>
    <mergeCell ref="E7:F7"/>
    <mergeCell ref="G7:H7"/>
    <mergeCell ref="A40:I40"/>
    <mergeCell ref="A56:E56"/>
    <mergeCell ref="F56:I56"/>
    <mergeCell ref="A57:I57"/>
    <mergeCell ref="A7:B7"/>
    <mergeCell ref="A8:B8"/>
    <mergeCell ref="C8:D8"/>
    <mergeCell ref="E8:F8"/>
    <mergeCell ref="A9:I9"/>
    <mergeCell ref="A11:I11"/>
    <mergeCell ref="A24:I24"/>
  </mergeCells>
  <conditionalFormatting sqref="E11:E55">
    <cfRule type="cellIs" dxfId="0" priority="1" operator="equal">
      <formula>"✓ Compliant"</formula>
    </cfRule>
  </conditionalFormatting>
  <conditionalFormatting sqref="E11:E55">
    <cfRule type="cellIs" dxfId="1" priority="2" operator="equal">
      <formula>"✗ Non-Compliant"</formula>
    </cfRule>
  </conditionalFormatting>
  <conditionalFormatting sqref="E11:E55">
    <cfRule type="cellIs" dxfId="2" priority="3" operator="equal">
      <formula>"~ Partial"</formula>
    </cfRule>
  </conditionalFormatting>
  <dataValidations>
    <dataValidation type="list" allowBlank="1" sqref="E12:E23 E25:E39 E41:E55">
      <formula1>"✓ Compliant,✗ Non-Compliant,~ Partial,N/A,Not Checked"</formula1>
    </dataValidation>
  </dataValidations>
  <hyperlinks>
    <hyperlink r:id="rId1" ref="A3"/>
  </hyperlinks>
  <printOptions/>
  <pageMargins bottom="1.0" footer="0.0" header="0.0" left="0.75" right="0.75" top="1.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4.0"/>
    <col customWidth="1" min="2" max="2" width="30.0"/>
    <col customWidth="1" min="3" max="6" width="16.0"/>
    <col customWidth="1" min="7" max="7" width="20.0"/>
    <col customWidth="1" min="8" max="26" width="8.71"/>
  </cols>
  <sheetData>
    <row r="1" ht="9.75" customHeight="1">
      <c r="A1" s="1"/>
      <c r="B1" s="2"/>
      <c r="C1" s="2"/>
      <c r="D1" s="2"/>
      <c r="E1" s="2"/>
      <c r="F1" s="2"/>
      <c r="G1" s="3"/>
    </row>
    <row r="2" ht="37.5" customHeight="1">
      <c r="A2" s="35" t="s">
        <v>157</v>
      </c>
      <c r="B2" s="2"/>
      <c r="C2" s="2"/>
      <c r="D2" s="2"/>
      <c r="E2" s="2"/>
      <c r="F2" s="2"/>
      <c r="G2" s="3"/>
    </row>
    <row r="3" ht="18.0" customHeight="1">
      <c r="A3" s="36" t="s">
        <v>158</v>
      </c>
      <c r="B3" s="2"/>
      <c r="C3" s="2"/>
      <c r="D3" s="2"/>
      <c r="E3" s="2"/>
      <c r="F3" s="2"/>
      <c r="G3" s="3"/>
    </row>
    <row r="4" ht="18.0" customHeight="1">
      <c r="A4" s="6" t="s">
        <v>159</v>
      </c>
      <c r="B4" s="2"/>
      <c r="C4" s="2"/>
      <c r="D4" s="2"/>
      <c r="E4" s="2"/>
      <c r="F4" s="2"/>
      <c r="G4" s="3"/>
    </row>
    <row r="5" ht="15.75" customHeight="1">
      <c r="B5" s="37" t="s">
        <v>160</v>
      </c>
      <c r="C5" s="38" t="s">
        <v>161</v>
      </c>
      <c r="D5" s="39" t="s">
        <v>162</v>
      </c>
      <c r="E5" s="40" t="s">
        <v>163</v>
      </c>
      <c r="F5" s="41" t="s">
        <v>164</v>
      </c>
    </row>
    <row r="6" ht="51.75" customHeight="1">
      <c r="B6" s="42">
        <f>42</f>
        <v>42</v>
      </c>
      <c r="C6" s="43" t="str">
        <f>'Schedule M Checklist'!I7</f>
        <v>✓ 0</v>
      </c>
      <c r="D6" s="44" t="str">
        <f>'Schedule M Checklist'!I8</f>
        <v>✗ 0</v>
      </c>
      <c r="E6" s="45">
        <f>COUNTIF('Schedule M Checklist'!E11:E55,"~ Partial")</f>
        <v>0</v>
      </c>
      <c r="F6" s="46">
        <f>COUNTIF('Schedule M Checklist'!E11:E55,"Not Checked")</f>
        <v>42</v>
      </c>
    </row>
    <row r="7" ht="19.5" customHeight="1">
      <c r="B7" s="47" t="s">
        <v>165</v>
      </c>
      <c r="C7" s="48" t="s">
        <v>165</v>
      </c>
      <c r="D7" s="49" t="s">
        <v>165</v>
      </c>
      <c r="E7" s="50" t="s">
        <v>165</v>
      </c>
      <c r="F7" s="51" t="s">
        <v>165</v>
      </c>
    </row>
    <row r="8" ht="12.0" customHeight="1"/>
    <row r="9" ht="15.75" customHeight="1">
      <c r="B9" s="52" t="s">
        <v>166</v>
      </c>
      <c r="C9" s="17"/>
      <c r="D9" s="17"/>
      <c r="E9" s="17"/>
      <c r="F9" s="8"/>
    </row>
    <row r="10" ht="37.5" customHeight="1">
      <c r="B10" s="53">
        <f>COUNTIF('Schedule M Checklist'!E11:E55,"✓ Compliant")/42</f>
        <v>0</v>
      </c>
      <c r="C10" s="17"/>
      <c r="D10" s="17"/>
      <c r="E10" s="17"/>
      <c r="F10" s="8"/>
    </row>
    <row r="12" ht="13.5" customHeight="1"/>
    <row r="13" ht="24.0" customHeight="1">
      <c r="A13" s="54"/>
      <c r="B13" s="54" t="s">
        <v>167</v>
      </c>
      <c r="C13" s="54" t="s">
        <v>168</v>
      </c>
      <c r="D13" s="54" t="s">
        <v>169</v>
      </c>
      <c r="E13" s="54" t="s">
        <v>170</v>
      </c>
      <c r="F13" s="54" t="s">
        <v>171</v>
      </c>
      <c r="G13" s="54" t="s">
        <v>172</v>
      </c>
    </row>
    <row r="14" ht="21.75" customHeight="1">
      <c r="A14" s="55"/>
      <c r="B14" s="56" t="s">
        <v>173</v>
      </c>
      <c r="C14" s="57">
        <v>12.0</v>
      </c>
      <c r="D14" s="58">
        <f>COUNTIF('Schedule M Checklist'!E12:E23,"✓ Compliant")</f>
        <v>0</v>
      </c>
      <c r="E14" s="59">
        <f>COUNTIF('Schedule M Checklist'!E12:E23,"✗ Non-Compliant")</f>
        <v>0</v>
      </c>
      <c r="F14" s="60">
        <f>COUNTIF('Schedule M Checklist'!E12:E23,"~ Partial")</f>
        <v>0</v>
      </c>
      <c r="G14" s="61">
        <f>IFERROR(COUNTIF('Schedule M Checklist'!E12:E23,"✓ Compliant")/12,0)</f>
        <v>0</v>
      </c>
    </row>
    <row r="15" ht="21.75" customHeight="1">
      <c r="A15" s="55"/>
      <c r="B15" s="62" t="s">
        <v>174</v>
      </c>
      <c r="C15" s="57">
        <v>15.0</v>
      </c>
      <c r="D15" s="58">
        <f>COUNTIF('Schedule M Checklist'!E25:E39,"✓ Compliant")</f>
        <v>0</v>
      </c>
      <c r="E15" s="59">
        <f>COUNTIF('Schedule M Checklist'!E25:E39,"✗ Non-Compliant")</f>
        <v>0</v>
      </c>
      <c r="F15" s="60">
        <f>COUNTIF('Schedule M Checklist'!E25:E39,"~ Partial")</f>
        <v>0</v>
      </c>
      <c r="G15" s="61">
        <f>IFERROR(COUNTIF('Schedule M Checklist'!E25:E39,"✓ Compliant")/15,0)</f>
        <v>0</v>
      </c>
    </row>
    <row r="16" ht="21.75" customHeight="1">
      <c r="A16" s="55"/>
      <c r="B16" s="63" t="s">
        <v>175</v>
      </c>
      <c r="C16" s="57">
        <v>15.0</v>
      </c>
      <c r="D16" s="58">
        <f>COUNTIF('Schedule M Checklist'!E41:E55,"✓ Compliant")</f>
        <v>0</v>
      </c>
      <c r="E16" s="59">
        <f>COUNTIF('Schedule M Checklist'!E41:E55,"✗ Non-Compliant")</f>
        <v>0</v>
      </c>
      <c r="F16" s="60">
        <f>COUNTIF('Schedule M Checklist'!E41:E55,"~ Partial")</f>
        <v>0</v>
      </c>
      <c r="G16" s="61">
        <f>IFERROR(COUNTIF('Schedule M Checklist'!E41:E55,"✓ Compliant")/15,0)</f>
        <v>0</v>
      </c>
    </row>
    <row r="18" ht="18.0" customHeight="1">
      <c r="B18" s="64" t="s">
        <v>176</v>
      </c>
      <c r="C18" s="17"/>
      <c r="D18" s="17"/>
      <c r="E18" s="17"/>
      <c r="F18" s="17"/>
      <c r="G18" s="8"/>
    </row>
    <row r="19" ht="18.0" customHeight="1">
      <c r="B19" s="58" t="s">
        <v>177</v>
      </c>
      <c r="C19" s="65" t="s">
        <v>178</v>
      </c>
      <c r="D19" s="17"/>
      <c r="E19" s="17"/>
      <c r="F19" s="17"/>
      <c r="G19" s="8"/>
    </row>
    <row r="20" ht="18.0" customHeight="1">
      <c r="B20" s="59" t="s">
        <v>179</v>
      </c>
      <c r="C20" s="65" t="s">
        <v>180</v>
      </c>
      <c r="D20" s="17"/>
      <c r="E20" s="17"/>
      <c r="F20" s="17"/>
      <c r="G20" s="8"/>
    </row>
    <row r="21" ht="18.0" customHeight="1">
      <c r="B21" s="60" t="s">
        <v>181</v>
      </c>
      <c r="C21" s="65" t="s">
        <v>182</v>
      </c>
      <c r="D21" s="17"/>
      <c r="E21" s="17"/>
      <c r="F21" s="17"/>
      <c r="G21" s="8"/>
    </row>
    <row r="22" ht="18.0" customHeight="1">
      <c r="B22" s="66" t="s">
        <v>183</v>
      </c>
      <c r="C22" s="65" t="s">
        <v>184</v>
      </c>
      <c r="D22" s="17"/>
      <c r="E22" s="17"/>
      <c r="F22" s="17"/>
      <c r="G22" s="8"/>
    </row>
    <row r="23" ht="18.0" customHeight="1">
      <c r="B23" s="67" t="s">
        <v>28</v>
      </c>
      <c r="C23" s="65" t="s">
        <v>185</v>
      </c>
      <c r="D23" s="17"/>
      <c r="E23" s="17"/>
      <c r="F23" s="17"/>
      <c r="G23" s="8"/>
    </row>
    <row r="24" ht="15.75" customHeight="1">
      <c r="A24" s="34" t="s">
        <v>186</v>
      </c>
      <c r="B24" s="2"/>
      <c r="C24" s="2"/>
      <c r="D24" s="2"/>
      <c r="E24" s="2"/>
      <c r="F24" s="2"/>
      <c r="G24" s="3"/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C19:G19"/>
    <mergeCell ref="C20:G20"/>
    <mergeCell ref="C21:G21"/>
    <mergeCell ref="C22:G22"/>
    <mergeCell ref="C23:G23"/>
    <mergeCell ref="A24:G24"/>
    <mergeCell ref="A1:G1"/>
    <mergeCell ref="A2:G2"/>
    <mergeCell ref="A3:G3"/>
    <mergeCell ref="A4:G4"/>
    <mergeCell ref="B9:F9"/>
    <mergeCell ref="B10:F10"/>
    <mergeCell ref="B18:G18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2026-03-08T18:43:51Z</dcterms:created>
  <dc:creator>openpyxl</dc:creator>
</cp:coreProperties>
</file>